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01全日本サーフ\10大会関連\06全キス・全カレイPTマニュアル2022年12月訂正\1【全日本キス】\"/>
    </mc:Choice>
  </mc:AlternateContent>
  <xr:revisionPtr revIDLastSave="0" documentId="13_ncr:1_{67C9CBDD-A77E-48B6-81BB-CEE5D9A66CA5}" xr6:coauthVersionLast="47" xr6:coauthVersionMax="47" xr10:uidLastSave="{00000000-0000-0000-0000-000000000000}"/>
  <bookViews>
    <workbookView xWindow="-120" yWindow="-120" windowWidth="29040" windowHeight="15990" tabRatio="937" xr2:uid="{00000000-000D-0000-FFFF-FFFF00000000}"/>
  </bookViews>
  <sheets>
    <sheet name="出納簿" sheetId="5" r:id="rId1"/>
  </sheets>
  <definedNames>
    <definedName name="_xlnm.Print_Titles" localSheetId="0">出納簿!$4:$4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0" i="5" l="1"/>
  <c r="D9" i="5"/>
  <c r="D8" i="5"/>
  <c r="A11" i="5"/>
  <c r="I12" i="5"/>
  <c r="A12" i="5" s="1"/>
  <c r="I13" i="5"/>
  <c r="A13" i="5"/>
  <c r="I14" i="5"/>
  <c r="A14" i="5" s="1"/>
  <c r="I15" i="5"/>
  <c r="A15" i="5" s="1"/>
  <c r="I16" i="5"/>
  <c r="A16" i="5" s="1"/>
  <c r="I17" i="5"/>
  <c r="A17" i="5" s="1"/>
  <c r="I18" i="5"/>
  <c r="A18" i="5" s="1"/>
  <c r="I19" i="5"/>
  <c r="A19" i="5"/>
  <c r="I20" i="5"/>
  <c r="A20" i="5" s="1"/>
  <c r="I21" i="5"/>
  <c r="A21" i="5"/>
  <c r="I22" i="5"/>
  <c r="A22" i="5" s="1"/>
  <c r="I23" i="5"/>
  <c r="A23" i="5" s="1"/>
  <c r="I24" i="5"/>
  <c r="A24" i="5" s="1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D13" i="5"/>
  <c r="D14" i="5"/>
  <c r="D15" i="5"/>
  <c r="D16" i="5"/>
  <c r="D17" i="5"/>
  <c r="D18" i="5"/>
  <c r="D19" i="5"/>
  <c r="D20" i="5"/>
  <c r="D21" i="5"/>
  <c r="D22" i="5"/>
  <c r="D23" i="5"/>
  <c r="D24" i="5"/>
  <c r="D7" i="5"/>
  <c r="D6" i="5"/>
  <c r="O23" i="5"/>
  <c r="O22" i="5"/>
  <c r="L22" i="5"/>
  <c r="O21" i="5"/>
  <c r="L21" i="5"/>
  <c r="O20" i="5"/>
  <c r="L20" i="5"/>
  <c r="O19" i="5"/>
  <c r="L19" i="5"/>
  <c r="O18" i="5"/>
  <c r="L18" i="5"/>
  <c r="O17" i="5"/>
  <c r="L17" i="5"/>
  <c r="O16" i="5"/>
  <c r="L16" i="5"/>
  <c r="O15" i="5"/>
  <c r="L15" i="5"/>
  <c r="O14" i="5"/>
  <c r="L14" i="5"/>
  <c r="O13" i="5"/>
  <c r="L13" i="5"/>
  <c r="O12" i="5"/>
  <c r="L12" i="5"/>
  <c r="O11" i="5"/>
  <c r="L11" i="5"/>
  <c r="O10" i="5"/>
  <c r="L10" i="5"/>
  <c r="O9" i="5"/>
  <c r="L9" i="5"/>
  <c r="O8" i="5"/>
  <c r="L8" i="5"/>
  <c r="O7" i="5"/>
  <c r="L7" i="5"/>
  <c r="A5" i="5"/>
  <c r="I6" i="5"/>
  <c r="A6" i="5" s="1"/>
  <c r="I7" i="5"/>
  <c r="A7" i="5" s="1"/>
  <c r="I8" i="5"/>
  <c r="A8" i="5" s="1"/>
  <c r="I9" i="5"/>
  <c r="A9" i="5" s="1"/>
  <c r="I10" i="5"/>
  <c r="A10" i="5" s="1"/>
  <c r="L23" i="5" l="1"/>
  <c r="L24" i="5" s="1"/>
  <c r="O24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</author>
    <author>宗貞秀人</author>
  </authors>
  <commentList>
    <comment ref="D3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:</t>
        </r>
        <r>
          <rPr>
            <sz val="9"/>
            <color indexed="81"/>
            <rFont val="ＭＳ Ｐゴシック"/>
            <family val="3"/>
            <charset val="128"/>
          </rPr>
          <t xml:space="preserve">
色のつけてあるセルは
関数が入れてありますので触らないでください。</t>
        </r>
        <r>
          <rPr>
            <sz val="9"/>
            <color indexed="10"/>
            <rFont val="ＭＳ Ｐゴシック"/>
            <family val="3"/>
            <charset val="128"/>
          </rPr>
          <t>（はじめに集計表の
勘定科目を記入してください。）</t>
        </r>
      </text>
    </comment>
    <comment ref="C4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:</t>
        </r>
        <r>
          <rPr>
            <sz val="9"/>
            <color indexed="81"/>
            <rFont val="ＭＳ Ｐゴシック"/>
            <family val="3"/>
            <charset val="128"/>
          </rPr>
          <t xml:space="preserve">
この列に集計表のNOを
記入すると勘定科目が
自動表示されます。
(</t>
        </r>
        <r>
          <rPr>
            <sz val="9"/>
            <color indexed="10"/>
            <rFont val="ＭＳ Ｐゴシック"/>
            <family val="3"/>
            <charset val="128"/>
          </rPr>
          <t>はじめに集計表の科目を記入しておいてください。）</t>
        </r>
      </text>
    </comment>
    <comment ref="K6" authorId="0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:</t>
        </r>
        <r>
          <rPr>
            <sz val="9"/>
            <color indexed="81"/>
            <rFont val="ＭＳ Ｐゴシック"/>
            <family val="3"/>
            <charset val="128"/>
          </rPr>
          <t xml:space="preserve">
はじめに勘定科目を
決めてこの列に記入
してください。</t>
        </r>
      </text>
    </comment>
    <comment ref="L6" authorId="0" shapeId="0" xr:uid="{00000000-0006-0000-0000-000004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:</t>
        </r>
        <r>
          <rPr>
            <sz val="9"/>
            <color indexed="81"/>
            <rFont val="ＭＳ Ｐゴシック"/>
            <family val="3"/>
            <charset val="128"/>
          </rPr>
          <t xml:space="preserve">
この列には出納簿の
科目別の合計金額が
自動表示されます。
（収入金額）</t>
        </r>
      </text>
    </comment>
    <comment ref="N6" authorId="0" shapeId="0" xr:uid="{00000000-0006-0000-0000-000005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:</t>
        </r>
        <r>
          <rPr>
            <sz val="9"/>
            <color indexed="81"/>
            <rFont val="ＭＳ Ｐゴシック"/>
            <family val="3"/>
            <charset val="128"/>
          </rPr>
          <t xml:space="preserve">
はじめに勘定科目を
決めてこの列に記入
してください。</t>
        </r>
      </text>
    </comment>
    <comment ref="O6" authorId="0" shapeId="0" xr:uid="{00000000-0006-0000-0000-000006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:</t>
        </r>
        <r>
          <rPr>
            <sz val="9"/>
            <color indexed="81"/>
            <rFont val="ＭＳ Ｐゴシック"/>
            <family val="3"/>
            <charset val="128"/>
          </rPr>
          <t xml:space="preserve">
この列には出納簿の
科目別の合計金額が
自動表示されます。
（収入金額）</t>
        </r>
      </text>
    </comment>
    <comment ref="K22" authorId="1" shapeId="0" xr:uid="{00000000-0006-0000-0000-000007000000}">
      <text>
        <r>
          <rPr>
            <b/>
            <sz val="9"/>
            <color indexed="81"/>
            <rFont val="ＭＳ Ｐゴシック"/>
            <family val="3"/>
            <charset val="128"/>
          </rPr>
          <t>宗貞秀人: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<sst xmlns="http://schemas.openxmlformats.org/spreadsheetml/2006/main" count="40" uniqueCount="34">
  <si>
    <t>内　　　訳</t>
    <rPh sb="0" eb="1">
      <t>ウチ</t>
    </rPh>
    <rPh sb="4" eb="5">
      <t>ヤク</t>
    </rPh>
    <phoneticPr fontId="2"/>
  </si>
  <si>
    <t>収入金額</t>
    <rPh sb="0" eb="2">
      <t>シュウニュウ</t>
    </rPh>
    <rPh sb="2" eb="4">
      <t>キンガク</t>
    </rPh>
    <phoneticPr fontId="2"/>
  </si>
  <si>
    <t>支出金額</t>
    <rPh sb="0" eb="2">
      <t>シシュツ</t>
    </rPh>
    <rPh sb="2" eb="4">
      <t>キンガク</t>
    </rPh>
    <phoneticPr fontId="2"/>
  </si>
  <si>
    <t>残　高</t>
    <rPh sb="0" eb="1">
      <t>ザン</t>
    </rPh>
    <rPh sb="2" eb="3">
      <t>コウ</t>
    </rPh>
    <phoneticPr fontId="2"/>
  </si>
  <si>
    <t>科　目</t>
    <rPh sb="0" eb="1">
      <t>カ</t>
    </rPh>
    <rPh sb="2" eb="3">
      <t>メ</t>
    </rPh>
    <phoneticPr fontId="2"/>
  </si>
  <si>
    <t>金　　額</t>
    <rPh sb="0" eb="1">
      <t>キン</t>
    </rPh>
    <rPh sb="3" eb="4">
      <t>ガク</t>
    </rPh>
    <phoneticPr fontId="2"/>
  </si>
  <si>
    <t>ｺｰﾄﾞ</t>
    <phoneticPr fontId="2"/>
  </si>
  <si>
    <t>収入の部</t>
    <rPh sb="0" eb="2">
      <t>シュウニュウ</t>
    </rPh>
    <rPh sb="3" eb="4">
      <t>ブ</t>
    </rPh>
    <phoneticPr fontId="2"/>
  </si>
  <si>
    <t>支出の部</t>
    <rPh sb="0" eb="2">
      <t>シシュツ</t>
    </rPh>
    <rPh sb="3" eb="4">
      <t>ブ</t>
    </rPh>
    <phoneticPr fontId="2"/>
  </si>
  <si>
    <t>勘定科目</t>
    <rPh sb="0" eb="2">
      <t>カンジョウ</t>
    </rPh>
    <rPh sb="2" eb="4">
      <t>カモク</t>
    </rPh>
    <phoneticPr fontId="2"/>
  </si>
  <si>
    <t>NO</t>
    <phoneticPr fontId="2"/>
  </si>
  <si>
    <t>集　　計　　表</t>
    <rPh sb="0" eb="1">
      <t>シュウ</t>
    </rPh>
    <rPh sb="3" eb="4">
      <t>ケイ</t>
    </rPh>
    <rPh sb="6" eb="7">
      <t>ヒョウ</t>
    </rPh>
    <phoneticPr fontId="2"/>
  </si>
  <si>
    <t>日　付</t>
    <rPh sb="0" eb="1">
      <t>ヒ</t>
    </rPh>
    <rPh sb="2" eb="3">
      <t>ヅケ</t>
    </rPh>
    <phoneticPr fontId="2"/>
  </si>
  <si>
    <t>金銭出納簿</t>
    <rPh sb="0" eb="2">
      <t>キンセン</t>
    </rPh>
    <rPh sb="2" eb="5">
      <t>スイトウボ</t>
    </rPh>
    <phoneticPr fontId="2"/>
  </si>
  <si>
    <t>出納簿</t>
    <rPh sb="0" eb="2">
      <t>スイトウ</t>
    </rPh>
    <rPh sb="2" eb="3">
      <t>ボ</t>
    </rPh>
    <phoneticPr fontId="2"/>
  </si>
  <si>
    <t>合　　　　計</t>
    <rPh sb="0" eb="1">
      <t>ゴウ</t>
    </rPh>
    <rPh sb="5" eb="6">
      <t>ケイ</t>
    </rPh>
    <phoneticPr fontId="2"/>
  </si>
  <si>
    <t>色の付けてある所はｺﾏﾝﾄﾞが記入してありますから触らないでください。</t>
    <rPh sb="0" eb="1">
      <t>イロ</t>
    </rPh>
    <rPh sb="2" eb="3">
      <t>ツ</t>
    </rPh>
    <rPh sb="7" eb="8">
      <t>トコロ</t>
    </rPh>
    <rPh sb="15" eb="17">
      <t>キニュウ</t>
    </rPh>
    <rPh sb="25" eb="26">
      <t>サワ</t>
    </rPh>
    <phoneticPr fontId="2"/>
  </si>
  <si>
    <t>　本部会計から預かった金額を記入してください。</t>
    <rPh sb="1" eb="3">
      <t>ホンブ</t>
    </rPh>
    <rPh sb="3" eb="5">
      <t>カイケイ</t>
    </rPh>
    <rPh sb="7" eb="8">
      <t>アズ</t>
    </rPh>
    <rPh sb="11" eb="13">
      <t>キンガク</t>
    </rPh>
    <rPh sb="14" eb="16">
      <t>キニュウ</t>
    </rPh>
    <phoneticPr fontId="2"/>
  </si>
  <si>
    <t>　ください。支出金額を入力すれば残高が自動で表示されます。</t>
    <rPh sb="6" eb="8">
      <t>シシュツ</t>
    </rPh>
    <rPh sb="8" eb="10">
      <t>キンガク</t>
    </rPh>
    <rPh sb="11" eb="13">
      <t>ニュウリョク</t>
    </rPh>
    <rPh sb="16" eb="18">
      <t>ザンダカ</t>
    </rPh>
    <rPh sb="19" eb="21">
      <t>ジドウ</t>
    </rPh>
    <rPh sb="22" eb="24">
      <t>ヒョウジ</t>
    </rPh>
    <phoneticPr fontId="2"/>
  </si>
  <si>
    <t>　および残金は、連盟会議で提出してください。</t>
    <rPh sb="4" eb="6">
      <t>ザンキン</t>
    </rPh>
    <rPh sb="8" eb="10">
      <t>レンメイ</t>
    </rPh>
    <rPh sb="10" eb="12">
      <t>カイギ</t>
    </rPh>
    <rPh sb="13" eb="15">
      <t>テイシュツ</t>
    </rPh>
    <phoneticPr fontId="2"/>
  </si>
  <si>
    <t>※記入の手引き（前期繰越金の列には記入しないでください）</t>
    <rPh sb="1" eb="3">
      <t>キニュウ</t>
    </rPh>
    <rPh sb="4" eb="6">
      <t>テビ</t>
    </rPh>
    <rPh sb="8" eb="10">
      <t>ゼンキ</t>
    </rPh>
    <rPh sb="10" eb="12">
      <t>クリコシ</t>
    </rPh>
    <rPh sb="12" eb="13">
      <t>キン</t>
    </rPh>
    <rPh sb="14" eb="15">
      <t>レツ</t>
    </rPh>
    <rPh sb="17" eb="19">
      <t>キニュウ</t>
    </rPh>
    <phoneticPr fontId="2"/>
  </si>
  <si>
    <t>購入先</t>
    <rPh sb="0" eb="2">
      <t>コウニュウ</t>
    </rPh>
    <rPh sb="2" eb="3">
      <t>サキ</t>
    </rPh>
    <phoneticPr fontId="2"/>
  </si>
  <si>
    <t xml:space="preserve"> </t>
    <phoneticPr fontId="2"/>
  </si>
  <si>
    <r>
      <rPr>
        <b/>
        <sz val="11"/>
        <rFont val="HG丸ｺﾞｼｯｸM-PRO"/>
        <family val="3"/>
        <charset val="128"/>
      </rPr>
      <t>・</t>
    </r>
    <r>
      <rPr>
        <sz val="11"/>
        <rFont val="HG丸ｺﾞｼｯｸM-PRO"/>
        <family val="3"/>
        <charset val="128"/>
      </rPr>
      <t>出納簿の二段目（5）に、コード100（仮受金）と入れ、収入金額に</t>
    </r>
    <rPh sb="1" eb="4">
      <t>スイトウボ</t>
    </rPh>
    <rPh sb="5" eb="8">
      <t>ニダンメ</t>
    </rPh>
    <rPh sb="20" eb="23">
      <t>カリウケキン</t>
    </rPh>
    <rPh sb="22" eb="23">
      <t>キン</t>
    </rPh>
    <rPh sb="25" eb="26">
      <t>イ</t>
    </rPh>
    <rPh sb="28" eb="30">
      <t>シュウニュウ</t>
    </rPh>
    <rPh sb="30" eb="32">
      <t>キンガク</t>
    </rPh>
    <phoneticPr fontId="2"/>
  </si>
  <si>
    <r>
      <rPr>
        <b/>
        <sz val="11"/>
        <rFont val="HG丸ｺﾞｼｯｸM-PRO"/>
        <family val="3"/>
        <charset val="128"/>
      </rPr>
      <t>・</t>
    </r>
    <r>
      <rPr>
        <sz val="11"/>
        <rFont val="HG丸ｺﾞｼｯｸM-PRO"/>
        <family val="3"/>
        <charset val="128"/>
      </rPr>
      <t>以後は、支出した項目№（事務用品は601）をコードに打ち込んで</t>
    </r>
    <rPh sb="1" eb="3">
      <t>イゴ</t>
    </rPh>
    <rPh sb="5" eb="7">
      <t>シシュツ</t>
    </rPh>
    <rPh sb="9" eb="11">
      <t>コウモクカリンメ</t>
    </rPh>
    <rPh sb="13" eb="17">
      <t>ジムヨウヒン</t>
    </rPh>
    <rPh sb="27" eb="28">
      <t>ウ</t>
    </rPh>
    <rPh sb="29" eb="30">
      <t>コ</t>
    </rPh>
    <phoneticPr fontId="2"/>
  </si>
  <si>
    <r>
      <rPr>
        <b/>
        <sz val="11"/>
        <rFont val="HG丸ｺﾞｼｯｸM-PRO"/>
        <family val="3"/>
        <charset val="128"/>
      </rPr>
      <t>・</t>
    </r>
    <r>
      <rPr>
        <sz val="11"/>
        <rFont val="HG丸ｺﾞｼｯｸM-PRO"/>
        <family val="3"/>
        <charset val="128"/>
      </rPr>
      <t>大会終了後、出納簿は本部会計に返信してください。領収書</t>
    </r>
    <rPh sb="1" eb="3">
      <t>タイカイ</t>
    </rPh>
    <rPh sb="3" eb="6">
      <t>シュウリョウゴ</t>
    </rPh>
    <rPh sb="7" eb="10">
      <t>スイトウボ</t>
    </rPh>
    <rPh sb="11" eb="13">
      <t>ホンブ</t>
    </rPh>
    <rPh sb="13" eb="15">
      <t>カイケイ</t>
    </rPh>
    <rPh sb="16" eb="18">
      <t>ヘンシン</t>
    </rPh>
    <rPh sb="25" eb="28">
      <t>リョウシュウショ</t>
    </rPh>
    <phoneticPr fontId="2"/>
  </si>
  <si>
    <t>　　</t>
    <phoneticPr fontId="2"/>
  </si>
  <si>
    <t>仮受金</t>
    <rPh sb="0" eb="3">
      <t>カリウケキン</t>
    </rPh>
    <phoneticPr fontId="2"/>
  </si>
  <si>
    <t>本部より、プロジェクト</t>
    <rPh sb="0" eb="2">
      <t>ホンブ</t>
    </rPh>
    <phoneticPr fontId="2"/>
  </si>
  <si>
    <t>　第○○○ 回全日本キス投げ釣り選手権大会</t>
    <rPh sb="1" eb="2">
      <t>ダイ</t>
    </rPh>
    <rPh sb="6" eb="7">
      <t>カイ</t>
    </rPh>
    <rPh sb="7" eb="8">
      <t>ゼン</t>
    </rPh>
    <rPh sb="8" eb="10">
      <t>ニホン</t>
    </rPh>
    <rPh sb="12" eb="13">
      <t>ナ</t>
    </rPh>
    <rPh sb="14" eb="15">
      <t>ツ</t>
    </rPh>
    <rPh sb="16" eb="19">
      <t>センシュケン</t>
    </rPh>
    <rPh sb="19" eb="21">
      <t>タイカイ</t>
    </rPh>
    <phoneticPr fontId="2"/>
  </si>
  <si>
    <t>ＰＴ：○○協会</t>
    <rPh sb="5" eb="7">
      <t>キョウカイ</t>
    </rPh>
    <phoneticPr fontId="2"/>
  </si>
  <si>
    <t>○○○〇年度</t>
    <rPh sb="4" eb="6">
      <t>ネンド</t>
    </rPh>
    <phoneticPr fontId="2"/>
  </si>
  <si>
    <t>　　　　　　※事前に本部会計に送り7月常任理事会で、精算してください。</t>
    <rPh sb="7" eb="9">
      <t>ジゼン</t>
    </rPh>
    <rPh sb="10" eb="14">
      <t>ホンブカイケイ</t>
    </rPh>
    <rPh sb="15" eb="16">
      <t>オク</t>
    </rPh>
    <rPh sb="18" eb="24">
      <t>ガツジョウニンリジカイ</t>
    </rPh>
    <rPh sb="26" eb="28">
      <t>セイサン</t>
    </rPh>
    <phoneticPr fontId="2"/>
  </si>
  <si>
    <t>　　　　　様式-18</t>
    <rPh sb="5" eb="7">
      <t>ヨウシキ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</si>
</sst>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HG丸ｺﾞｼｯｸM-PRO"/>
      <family val="3"/>
      <charset val="128"/>
    </font>
    <font>
      <sz val="10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sz val="12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sz val="14"/>
      <name val="ＭＳ Ｐゴシック"/>
      <family val="3"/>
      <charset val="128"/>
    </font>
    <font>
      <b/>
      <sz val="11"/>
      <color rgb="FFFF0000"/>
      <name val="HG丸ｺﾞｼｯｸM-PRO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dashed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9">
    <xf numFmtId="0" fontId="0" fillId="0" borderId="0" xfId="0">
      <alignment vertical="center"/>
    </xf>
    <xf numFmtId="38" fontId="1" fillId="0" borderId="0" xfId="1">
      <alignment vertical="center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7" fillId="0" borderId="0" xfId="0" applyFont="1">
      <alignment vertical="center"/>
    </xf>
    <xf numFmtId="0" fontId="11" fillId="4" borderId="1" xfId="0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38" fontId="8" fillId="4" borderId="3" xfId="1" applyFont="1" applyFill="1" applyBorder="1" applyAlignment="1">
      <alignment horizontal="center" vertical="center"/>
    </xf>
    <xf numFmtId="38" fontId="8" fillId="4" borderId="2" xfId="1" applyFont="1" applyFill="1" applyBorder="1" applyAlignment="1">
      <alignment horizontal="center" vertical="center"/>
    </xf>
    <xf numFmtId="0" fontId="7" fillId="5" borderId="4" xfId="0" applyFont="1" applyFill="1" applyBorder="1">
      <alignment vertical="center"/>
    </xf>
    <xf numFmtId="0" fontId="7" fillId="4" borderId="5" xfId="0" applyFont="1" applyFill="1" applyBorder="1" applyAlignment="1">
      <alignment horizontal="center" vertical="center"/>
    </xf>
    <xf numFmtId="57" fontId="7" fillId="4" borderId="6" xfId="0" applyNumberFormat="1" applyFont="1" applyFill="1" applyBorder="1" applyAlignment="1" applyProtection="1">
      <alignment horizontal="center" vertical="center"/>
      <protection locked="0"/>
    </xf>
    <xf numFmtId="0" fontId="7" fillId="4" borderId="6" xfId="0" applyFont="1" applyFill="1" applyBorder="1">
      <alignment vertical="center"/>
    </xf>
    <xf numFmtId="0" fontId="7" fillId="4" borderId="6" xfId="0" applyFont="1" applyFill="1" applyBorder="1" applyProtection="1">
      <alignment vertical="center"/>
      <protection locked="0"/>
    </xf>
    <xf numFmtId="0" fontId="7" fillId="4" borderId="6" xfId="0" applyFont="1" applyFill="1" applyBorder="1" applyAlignment="1" applyProtection="1">
      <alignment horizontal="center" vertical="center"/>
      <protection locked="0"/>
    </xf>
    <xf numFmtId="0" fontId="7" fillId="4" borderId="7" xfId="0" applyFont="1" applyFill="1" applyBorder="1">
      <alignment vertical="center"/>
    </xf>
    <xf numFmtId="38" fontId="7" fillId="4" borderId="6" xfId="1" applyFont="1" applyFill="1" applyBorder="1" applyProtection="1">
      <alignment vertical="center"/>
      <protection locked="0"/>
    </xf>
    <xf numFmtId="38" fontId="11" fillId="4" borderId="8" xfId="1" applyFont="1" applyFill="1" applyBorder="1" applyProtection="1">
      <alignment vertical="center"/>
      <protection locked="0"/>
    </xf>
    <xf numFmtId="0" fontId="7" fillId="5" borderId="4" xfId="0" applyFont="1" applyFill="1" applyBorder="1" applyAlignment="1">
      <alignment horizontal="center" vertical="center"/>
    </xf>
    <xf numFmtId="14" fontId="8" fillId="0" borderId="9" xfId="0" applyNumberFormat="1" applyFont="1" applyBorder="1" applyAlignment="1" applyProtection="1">
      <alignment horizontal="center" vertical="center"/>
      <protection locked="0"/>
    </xf>
    <xf numFmtId="0" fontId="8" fillId="0" borderId="4" xfId="0" applyFont="1" applyBorder="1" applyAlignment="1">
      <alignment horizontal="center" vertical="center"/>
    </xf>
    <xf numFmtId="0" fontId="8" fillId="2" borderId="10" xfId="0" applyFont="1" applyFill="1" applyBorder="1">
      <alignment vertical="center"/>
    </xf>
    <xf numFmtId="0" fontId="8" fillId="0" borderId="10" xfId="0" applyFont="1" applyBorder="1" applyProtection="1">
      <alignment vertical="center"/>
      <protection locked="0"/>
    </xf>
    <xf numFmtId="38" fontId="8" fillId="0" borderId="10" xfId="1" applyFont="1" applyBorder="1" applyProtection="1">
      <alignment vertical="center"/>
      <protection locked="0"/>
    </xf>
    <xf numFmtId="38" fontId="8" fillId="2" borderId="11" xfId="1" applyFont="1" applyFill="1" applyBorder="1">
      <alignment vertical="center"/>
    </xf>
    <xf numFmtId="0" fontId="8" fillId="0" borderId="4" xfId="0" applyFont="1" applyBorder="1" applyProtection="1">
      <alignment vertical="center"/>
      <protection locked="0"/>
    </xf>
    <xf numFmtId="38" fontId="7" fillId="5" borderId="4" xfId="1" applyFont="1" applyFill="1" applyBorder="1">
      <alignment vertical="center"/>
    </xf>
    <xf numFmtId="0" fontId="7" fillId="0" borderId="4" xfId="0" applyFont="1" applyBorder="1" applyAlignment="1">
      <alignment horizontal="center" vertical="center"/>
    </xf>
    <xf numFmtId="0" fontId="8" fillId="0" borderId="10" xfId="0" applyFont="1" applyBorder="1" applyAlignment="1" applyProtection="1">
      <alignment horizontal="left" vertical="center"/>
      <protection locked="0"/>
    </xf>
    <xf numFmtId="57" fontId="7" fillId="0" borderId="9" xfId="0" applyNumberFormat="1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2" borderId="10" xfId="0" applyFont="1" applyFill="1" applyBorder="1">
      <alignment vertical="center"/>
    </xf>
    <xf numFmtId="0" fontId="7" fillId="0" borderId="10" xfId="0" applyFont="1" applyBorder="1" applyProtection="1">
      <alignment vertical="center"/>
      <protection locked="0"/>
    </xf>
    <xf numFmtId="38" fontId="7" fillId="0" borderId="10" xfId="1" applyFont="1" applyBorder="1" applyProtection="1">
      <alignment vertical="center"/>
      <protection locked="0"/>
    </xf>
    <xf numFmtId="38" fontId="12" fillId="2" borderId="11" xfId="1" applyFont="1" applyFill="1" applyBorder="1">
      <alignment vertical="center"/>
    </xf>
    <xf numFmtId="0" fontId="8" fillId="0" borderId="4" xfId="0" applyFont="1" applyBorder="1" applyAlignment="1" applyProtection="1">
      <alignment horizontal="left" vertical="center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8" fillId="0" borderId="4" xfId="0" applyFont="1" applyBorder="1" applyAlignment="1" applyProtection="1">
      <alignment horizontal="distributed" vertical="center"/>
      <protection locked="0"/>
    </xf>
    <xf numFmtId="38" fontId="8" fillId="0" borderId="0" xfId="1" applyFont="1" applyProtection="1">
      <alignment vertical="center"/>
      <protection locked="0"/>
    </xf>
    <xf numFmtId="57" fontId="8" fillId="0" borderId="4" xfId="0" applyNumberFormat="1" applyFont="1" applyBorder="1" applyProtection="1">
      <alignment vertical="center"/>
      <protection locked="0"/>
    </xf>
    <xf numFmtId="57" fontId="8" fillId="0" borderId="9" xfId="0" applyNumberFormat="1" applyFont="1" applyBorder="1" applyAlignment="1" applyProtection="1">
      <alignment horizontal="center" vertical="center"/>
      <protection locked="0"/>
    </xf>
    <xf numFmtId="0" fontId="8" fillId="0" borderId="4" xfId="0" applyFont="1" applyBorder="1">
      <alignment vertical="center"/>
    </xf>
    <xf numFmtId="0" fontId="8" fillId="0" borderId="9" xfId="0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  <xf numFmtId="38" fontId="7" fillId="0" borderId="0" xfId="1" applyFont="1">
      <alignment vertical="center"/>
    </xf>
    <xf numFmtId="0" fontId="10" fillId="3" borderId="0" xfId="0" applyFont="1" applyFill="1" applyAlignment="1">
      <alignment horizontal="center" vertical="center"/>
    </xf>
    <xf numFmtId="0" fontId="9" fillId="3" borderId="12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/>
    </xf>
    <xf numFmtId="0" fontId="11" fillId="0" borderId="0" xfId="0" applyFont="1">
      <alignment vertical="center"/>
    </xf>
    <xf numFmtId="0" fontId="6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0" fontId="13" fillId="0" borderId="0" xfId="0" applyFont="1">
      <alignment vertical="center"/>
    </xf>
    <xf numFmtId="0" fontId="0" fillId="0" borderId="0" xfId="0">
      <alignment vertical="center"/>
    </xf>
    <xf numFmtId="14" fontId="7" fillId="3" borderId="12" xfId="0" applyNumberFormat="1" applyFont="1" applyFill="1" applyBorder="1">
      <alignment vertical="center"/>
    </xf>
    <xf numFmtId="0" fontId="0" fillId="0" borderId="12" xfId="0" applyBorder="1">
      <alignment vertical="center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590550</xdr:colOff>
      <xdr:row>0</xdr:row>
      <xdr:rowOff>0</xdr:rowOff>
    </xdr:from>
    <xdr:to>
      <xdr:col>3</xdr:col>
      <xdr:colOff>76200</xdr:colOff>
      <xdr:row>1</xdr:row>
      <xdr:rowOff>76162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2A4F0C10-7C64-BAD5-32E0-BF5972E184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0"/>
          <a:ext cx="742950" cy="44763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52"/>
  <sheetViews>
    <sheetView tabSelected="1" zoomScaleNormal="100" workbookViewId="0">
      <pane ySplit="4" topLeftCell="A5" activePane="bottomLeft" state="frozen"/>
      <selection pane="bottomLeft" activeCell="T12" sqref="T12"/>
    </sheetView>
  </sheetViews>
  <sheetFormatPr defaultRowHeight="13.5" x14ac:dyDescent="0.15"/>
  <cols>
    <col min="1" max="1" width="0.25" style="2" customWidth="1"/>
    <col min="2" max="2" width="10.5" style="2" bestFit="1" customWidth="1"/>
    <col min="3" max="3" width="6" style="2" bestFit="1" customWidth="1"/>
    <col min="4" max="4" width="16.5" customWidth="1"/>
    <col min="5" max="5" width="25.25" customWidth="1"/>
    <col min="6" max="6" width="22.125" customWidth="1"/>
    <col min="7" max="7" width="8.625" style="1" bestFit="1" customWidth="1"/>
    <col min="8" max="8" width="8.5" style="1" bestFit="1" customWidth="1"/>
    <col min="9" max="9" width="11.625" bestFit="1" customWidth="1"/>
    <col min="10" max="10" width="6.625" bestFit="1" customWidth="1"/>
    <col min="11" max="11" width="14.5" customWidth="1"/>
    <col min="12" max="12" width="7.875" bestFit="1" customWidth="1"/>
    <col min="13" max="13" width="5.875" bestFit="1" customWidth="1"/>
    <col min="14" max="14" width="10.875" bestFit="1" customWidth="1"/>
    <col min="15" max="15" width="9.125" bestFit="1" customWidth="1"/>
  </cols>
  <sheetData>
    <row r="1" spans="1:20" ht="29.25" customHeight="1" x14ac:dyDescent="0.15">
      <c r="N1" s="58" t="s">
        <v>33</v>
      </c>
      <c r="O1" s="57"/>
    </row>
    <row r="2" spans="1:20" ht="28.5" customHeight="1" x14ac:dyDescent="0.15">
      <c r="A2" s="2" t="s">
        <v>26</v>
      </c>
      <c r="B2" s="52" t="s">
        <v>29</v>
      </c>
      <c r="C2" s="53"/>
      <c r="D2" s="53"/>
      <c r="E2" s="53"/>
      <c r="F2" s="51" t="s">
        <v>16</v>
      </c>
      <c r="G2" s="54"/>
      <c r="H2" s="54"/>
      <c r="I2" s="54"/>
      <c r="J2" s="54"/>
      <c r="K2" s="54"/>
      <c r="L2" s="54"/>
      <c r="M2" s="54"/>
      <c r="N2" s="49" t="s">
        <v>30</v>
      </c>
      <c r="O2" s="50"/>
      <c r="P2" s="51"/>
      <c r="Q2" s="51"/>
      <c r="R2" s="51"/>
      <c r="S2" s="51"/>
      <c r="T2" s="51"/>
    </row>
    <row r="3" spans="1:20" ht="16.5" customHeight="1" x14ac:dyDescent="0.15">
      <c r="B3" s="47" t="s">
        <v>31</v>
      </c>
      <c r="C3" s="47"/>
      <c r="D3" s="46" t="s">
        <v>13</v>
      </c>
      <c r="E3" s="46"/>
      <c r="F3" s="46"/>
      <c r="G3" s="46"/>
      <c r="H3" s="46"/>
      <c r="I3" s="55" t="s">
        <v>32</v>
      </c>
      <c r="J3" s="56"/>
      <c r="K3" s="56"/>
      <c r="L3" s="56"/>
      <c r="M3" s="56"/>
      <c r="N3" s="56"/>
      <c r="O3" s="56"/>
    </row>
    <row r="4" spans="1:20" ht="20.100000000000001" customHeight="1" x14ac:dyDescent="0.15">
      <c r="A4" s="2" t="s">
        <v>10</v>
      </c>
      <c r="B4" s="5" t="s">
        <v>12</v>
      </c>
      <c r="C4" s="6" t="s">
        <v>6</v>
      </c>
      <c r="D4" s="6" t="s">
        <v>4</v>
      </c>
      <c r="E4" s="6" t="s">
        <v>0</v>
      </c>
      <c r="F4" s="7" t="s">
        <v>21</v>
      </c>
      <c r="G4" s="8" t="s">
        <v>1</v>
      </c>
      <c r="H4" s="9" t="s">
        <v>2</v>
      </c>
      <c r="I4" s="6" t="s">
        <v>3</v>
      </c>
      <c r="J4" s="10"/>
      <c r="K4" s="48" t="s">
        <v>11</v>
      </c>
      <c r="L4" s="48"/>
      <c r="M4" s="48"/>
      <c r="N4" s="48"/>
      <c r="O4" s="48"/>
    </row>
    <row r="5" spans="1:20" ht="20.100000000000001" customHeight="1" x14ac:dyDescent="0.15">
      <c r="A5" s="3" t="str">
        <f t="shared" ref="A5:A24" si="0">IF(I5="","",ROW()+100)</f>
        <v/>
      </c>
      <c r="B5" s="11"/>
      <c r="C5" s="12"/>
      <c r="D5" s="13"/>
      <c r="E5" s="14"/>
      <c r="F5" s="15"/>
      <c r="G5" s="16"/>
      <c r="H5" s="17"/>
      <c r="I5" s="18"/>
      <c r="J5" s="10"/>
      <c r="K5" s="19" t="s">
        <v>7</v>
      </c>
      <c r="L5" s="19" t="s">
        <v>14</v>
      </c>
      <c r="M5" s="10"/>
      <c r="N5" s="19" t="s">
        <v>8</v>
      </c>
      <c r="O5" s="19" t="s">
        <v>14</v>
      </c>
    </row>
    <row r="6" spans="1:20" ht="20.100000000000001" customHeight="1" x14ac:dyDescent="0.15">
      <c r="A6" s="3">
        <f t="shared" si="0"/>
        <v>106</v>
      </c>
      <c r="B6" s="20"/>
      <c r="C6" s="21">
        <v>100</v>
      </c>
      <c r="D6" s="22" t="str">
        <f>IF(C6="","",IF(C6&lt;=500,VLOOKUP(C6,$J$7:$K$22,2,0),VLOOKUP(C6,$M$7:$N$22,2,0)))</f>
        <v>仮受金</v>
      </c>
      <c r="E6" s="23" t="s">
        <v>28</v>
      </c>
      <c r="F6" s="23"/>
      <c r="G6" s="24">
        <v>0</v>
      </c>
      <c r="H6" s="24"/>
      <c r="I6" s="25">
        <f>IF(C6=0,"",I5+G6-H6)</f>
        <v>0</v>
      </c>
      <c r="J6" s="19" t="s">
        <v>10</v>
      </c>
      <c r="K6" s="19" t="s">
        <v>9</v>
      </c>
      <c r="L6" s="19" t="s">
        <v>5</v>
      </c>
      <c r="M6" s="19" t="s">
        <v>10</v>
      </c>
      <c r="N6" s="19" t="s">
        <v>9</v>
      </c>
      <c r="O6" s="19" t="s">
        <v>5</v>
      </c>
    </row>
    <row r="7" spans="1:20" ht="20.100000000000001" customHeight="1" x14ac:dyDescent="0.15">
      <c r="A7" s="3" t="str">
        <f t="shared" si="0"/>
        <v/>
      </c>
      <c r="B7" s="20"/>
      <c r="C7" s="21"/>
      <c r="D7" s="22" t="str">
        <f>IF(C7="","",IF(C7&lt;=500,VLOOKUP(C7,$J$7:$K$22,2,0),VLOOKUP(C7,$M$7:$N$22,2,0)))</f>
        <v/>
      </c>
      <c r="E7" s="23"/>
      <c r="F7" s="23"/>
      <c r="G7" s="24"/>
      <c r="H7" s="24"/>
      <c r="I7" s="25" t="str">
        <f t="shared" ref="I7:I24" si="1">IF(C7=0,"",I6+G7-H7)</f>
        <v/>
      </c>
      <c r="J7" s="21">
        <v>100</v>
      </c>
      <c r="K7" s="26" t="s">
        <v>27</v>
      </c>
      <c r="L7" s="27">
        <f>SUMIF(出納簿!$C$5:$C$24,J7,出納簿!$G$5:$G$24)</f>
        <v>0</v>
      </c>
      <c r="M7" s="28">
        <v>601</v>
      </c>
      <c r="N7" s="26"/>
      <c r="O7" s="27">
        <f>SUMIF(出納簿!$C$5:$C$24,M7,出納簿!$H$5:$H$24)</f>
        <v>0</v>
      </c>
    </row>
    <row r="8" spans="1:20" ht="20.100000000000001" customHeight="1" x14ac:dyDescent="0.15">
      <c r="A8" s="3" t="str">
        <f t="shared" si="0"/>
        <v/>
      </c>
      <c r="B8" s="20"/>
      <c r="C8" s="21"/>
      <c r="D8" s="22" t="str">
        <f>IF(C8="","",IF(C8&lt;=500,VLOOKUP(C8,$J$7:$K$22,2,0),VLOOKUP(C8,$M$7:$N$22,2,0)))</f>
        <v/>
      </c>
      <c r="E8" s="23"/>
      <c r="F8" s="29"/>
      <c r="G8" s="24"/>
      <c r="H8" s="24"/>
      <c r="I8" s="25" t="str">
        <f t="shared" si="1"/>
        <v/>
      </c>
      <c r="J8" s="21">
        <v>101</v>
      </c>
      <c r="K8" s="26"/>
      <c r="L8" s="27">
        <f>SUMIF(出納簿!$C$5:$C$24,J8,出納簿!$G$5:$G$24)</f>
        <v>0</v>
      </c>
      <c r="M8" s="28">
        <v>602</v>
      </c>
      <c r="N8" s="26"/>
      <c r="O8" s="27">
        <f>SUMIF(出納簿!$C$5:$C$24,M8,出納簿!$H$5:$H$24)</f>
        <v>0</v>
      </c>
    </row>
    <row r="9" spans="1:20" ht="20.100000000000001" customHeight="1" x14ac:dyDescent="0.15">
      <c r="A9" s="3" t="str">
        <f t="shared" si="0"/>
        <v/>
      </c>
      <c r="B9" s="20"/>
      <c r="C9" s="21"/>
      <c r="D9" s="22" t="str">
        <f>IF(C9="","",IF(C9&lt;=500,VLOOKUP(C9,$J$7:$K$22,2,0),VLOOKUP(C9,$M$7:$N$22,2,0)))</f>
        <v/>
      </c>
      <c r="E9" s="23"/>
      <c r="F9" s="23"/>
      <c r="G9" s="24"/>
      <c r="H9" s="24"/>
      <c r="I9" s="25" t="str">
        <f>IF(C9=0,"",I8+G9-H9)</f>
        <v/>
      </c>
      <c r="J9" s="21">
        <v>102</v>
      </c>
      <c r="K9" s="26"/>
      <c r="L9" s="27">
        <f>SUMIF(出納簿!$C$5:$C$24,J9,出納簿!$G$5:$G$24)</f>
        <v>0</v>
      </c>
      <c r="M9" s="28">
        <v>603</v>
      </c>
      <c r="N9" s="26"/>
      <c r="O9" s="27">
        <f>SUMIF(出納簿!$C$5:$C$24,M9,出納簿!$H$5:$H$24)</f>
        <v>0</v>
      </c>
    </row>
    <row r="10" spans="1:20" ht="20.100000000000001" customHeight="1" x14ac:dyDescent="0.15">
      <c r="A10" s="3" t="str">
        <f t="shared" si="0"/>
        <v/>
      </c>
      <c r="B10" s="20"/>
      <c r="C10" s="21"/>
      <c r="D10" s="22" t="str">
        <f>IF(C10="","",IF(C10&lt;=500,VLOOKUP(C10,$J$7:$K$22,2,0),VLOOKUP(C10,$M$7:$N$22,2,0)))</f>
        <v/>
      </c>
      <c r="E10" s="23"/>
      <c r="F10" s="23"/>
      <c r="G10" s="24"/>
      <c r="H10" s="24"/>
      <c r="I10" s="25" t="str">
        <f>IF(C10=0,"",I9+G10-H10)</f>
        <v/>
      </c>
      <c r="J10" s="21">
        <v>103</v>
      </c>
      <c r="K10" s="26"/>
      <c r="L10" s="27">
        <f>SUMIF(出納簿!$C$5:$C$24,J10,出納簿!$G$5:$G$24)</f>
        <v>0</v>
      </c>
      <c r="M10" s="28">
        <v>604</v>
      </c>
      <c r="N10" s="26"/>
      <c r="O10" s="27">
        <f>SUMIF(出納簿!$C$5:$C$24,M10,出納簿!$H$5:$H$24)</f>
        <v>0</v>
      </c>
    </row>
    <row r="11" spans="1:20" ht="20.100000000000001" customHeight="1" x14ac:dyDescent="0.15">
      <c r="A11" s="3" t="str">
        <f t="shared" si="0"/>
        <v/>
      </c>
      <c r="B11" s="20"/>
      <c r="C11" s="21"/>
      <c r="D11" s="22"/>
      <c r="E11" s="23"/>
      <c r="F11" s="23"/>
      <c r="G11" s="24"/>
      <c r="H11" s="24"/>
      <c r="I11" s="25"/>
      <c r="J11" s="21">
        <v>104</v>
      </c>
      <c r="K11" s="26"/>
      <c r="L11" s="27">
        <f>SUMIF(出納簿!$C$5:$C$24,J11,出納簿!$G$5:$G$24)</f>
        <v>0</v>
      </c>
      <c r="M11" s="28">
        <v>611</v>
      </c>
      <c r="N11" s="26"/>
      <c r="O11" s="27">
        <f>SUMIF(出納簿!$C$5:$C$24,M11,出納簿!$H$5:$H$24)</f>
        <v>0</v>
      </c>
    </row>
    <row r="12" spans="1:20" ht="20.100000000000001" customHeight="1" x14ac:dyDescent="0.15">
      <c r="A12" s="3" t="str">
        <f t="shared" si="0"/>
        <v/>
      </c>
      <c r="B12" s="30"/>
      <c r="C12" s="31"/>
      <c r="D12" s="32"/>
      <c r="E12" s="33"/>
      <c r="F12" s="33"/>
      <c r="G12" s="34"/>
      <c r="H12" s="34"/>
      <c r="I12" s="35" t="str">
        <f t="shared" si="1"/>
        <v/>
      </c>
      <c r="J12" s="21">
        <v>105</v>
      </c>
      <c r="K12" s="26"/>
      <c r="L12" s="27">
        <f>SUMIF(出納簿!$C$5:$C$24,J12,出納簿!$G$5:$G$24)</f>
        <v>0</v>
      </c>
      <c r="M12" s="28">
        <v>612</v>
      </c>
      <c r="N12" s="26"/>
      <c r="O12" s="27">
        <f>SUMIF(出納簿!$C$5:$C$24,M12,出納簿!$H$5:$H$24)</f>
        <v>0</v>
      </c>
    </row>
    <row r="13" spans="1:20" ht="20.100000000000001" customHeight="1" x14ac:dyDescent="0.15">
      <c r="A13" s="3" t="str">
        <f t="shared" si="0"/>
        <v/>
      </c>
      <c r="B13" s="30"/>
      <c r="C13" s="31"/>
      <c r="D13" s="32" t="str">
        <f t="shared" ref="D13:D24" si="2">IF(C13="","",IF(C13&lt;=500,VLOOKUP(C13,$J$7:$K$22,2,0),VLOOKUP(C13,$M$7:$N$22,2,0)))</f>
        <v/>
      </c>
      <c r="E13" s="33"/>
      <c r="F13" s="33"/>
      <c r="G13" s="34"/>
      <c r="H13" s="34"/>
      <c r="I13" s="35" t="str">
        <f t="shared" si="1"/>
        <v/>
      </c>
      <c r="J13" s="21">
        <v>200</v>
      </c>
      <c r="K13" s="36"/>
      <c r="L13" s="27">
        <f>SUMIF(出納簿!$C$5:$C$24,J13,出納簿!$G$5:$G$24)</f>
        <v>0</v>
      </c>
      <c r="M13" s="28">
        <v>613</v>
      </c>
      <c r="N13" s="26"/>
      <c r="O13" s="27">
        <f>SUMIF(出納簿!$C$5:$C$24,M13,出納簿!$H$5:$H$24)</f>
        <v>0</v>
      </c>
    </row>
    <row r="14" spans="1:20" ht="20.100000000000001" customHeight="1" x14ac:dyDescent="0.15">
      <c r="A14" s="3" t="str">
        <f t="shared" si="0"/>
        <v/>
      </c>
      <c r="B14" s="30"/>
      <c r="C14" s="31"/>
      <c r="D14" s="32" t="str">
        <f t="shared" si="2"/>
        <v/>
      </c>
      <c r="E14" s="33"/>
      <c r="F14" s="33"/>
      <c r="G14" s="34"/>
      <c r="H14" s="34"/>
      <c r="I14" s="35" t="str">
        <f t="shared" si="1"/>
        <v/>
      </c>
      <c r="J14" s="21">
        <v>201</v>
      </c>
      <c r="K14" s="26"/>
      <c r="L14" s="27">
        <f>SUMIF(出納簿!$C$5:$C$24,J14,出納簿!$G$5:$G$24)</f>
        <v>0</v>
      </c>
      <c r="M14" s="28">
        <v>614</v>
      </c>
      <c r="N14" s="26"/>
      <c r="O14" s="27">
        <f>SUMIF(出納簿!$C$5:$C$24,M14,出納簿!$H$5:$H$24)</f>
        <v>0</v>
      </c>
    </row>
    <row r="15" spans="1:20" ht="20.100000000000001" customHeight="1" x14ac:dyDescent="0.15">
      <c r="A15" s="3" t="str">
        <f t="shared" si="0"/>
        <v/>
      </c>
      <c r="B15" s="30"/>
      <c r="C15" s="31"/>
      <c r="D15" s="32" t="str">
        <f t="shared" si="2"/>
        <v/>
      </c>
      <c r="E15" s="33"/>
      <c r="F15" s="33" t="s">
        <v>22</v>
      </c>
      <c r="G15" s="34"/>
      <c r="H15" s="34"/>
      <c r="I15" s="35" t="str">
        <f t="shared" si="1"/>
        <v/>
      </c>
      <c r="J15" s="21">
        <v>202</v>
      </c>
      <c r="K15" s="26"/>
      <c r="L15" s="27">
        <f>SUMIF(出納簿!$C$5:$C$24,J15,出納簿!$G$5:$G$24)</f>
        <v>0</v>
      </c>
      <c r="M15" s="28">
        <v>615</v>
      </c>
      <c r="N15" s="26"/>
      <c r="O15" s="27">
        <f>SUMIF(出納簿!$C$5:$C$24,M15,出納簿!$H$5:$H$24)</f>
        <v>0</v>
      </c>
    </row>
    <row r="16" spans="1:20" ht="20.100000000000001" customHeight="1" x14ac:dyDescent="0.15">
      <c r="A16" s="3" t="str">
        <f t="shared" si="0"/>
        <v/>
      </c>
      <c r="B16" s="30"/>
      <c r="C16" s="31"/>
      <c r="D16" s="22" t="str">
        <f t="shared" si="2"/>
        <v/>
      </c>
      <c r="E16" s="23"/>
      <c r="F16" s="23"/>
      <c r="G16" s="34"/>
      <c r="H16" s="34"/>
      <c r="I16" s="35" t="str">
        <f t="shared" si="1"/>
        <v/>
      </c>
      <c r="J16" s="21">
        <v>203</v>
      </c>
      <c r="K16" s="26"/>
      <c r="L16" s="27">
        <f>SUMIF(出納簿!$C$5:$C$24,J16,出納簿!$G$5:$G$24)</f>
        <v>0</v>
      </c>
      <c r="M16" s="28">
        <v>701</v>
      </c>
      <c r="N16" s="26"/>
      <c r="O16" s="27">
        <f>SUMIF(出納簿!$C$5:$C$24,M16,出納簿!$H$5:$H$24)</f>
        <v>0</v>
      </c>
    </row>
    <row r="17" spans="1:15" ht="20.100000000000001" customHeight="1" x14ac:dyDescent="0.15">
      <c r="A17" s="3" t="str">
        <f t="shared" si="0"/>
        <v/>
      </c>
      <c r="B17" s="20"/>
      <c r="C17" s="37"/>
      <c r="D17" s="22" t="str">
        <f t="shared" si="2"/>
        <v/>
      </c>
      <c r="E17" s="23"/>
      <c r="F17" s="23"/>
      <c r="G17" s="24"/>
      <c r="H17" s="24"/>
      <c r="I17" s="35" t="str">
        <f t="shared" si="1"/>
        <v/>
      </c>
      <c r="J17" s="21">
        <v>300</v>
      </c>
      <c r="K17" s="26"/>
      <c r="L17" s="27">
        <f>SUMIF(出納簿!$C$5:$C$24,J17,出納簿!$G$5:$G$24)</f>
        <v>0</v>
      </c>
      <c r="M17" s="28">
        <v>702</v>
      </c>
      <c r="N17" s="26"/>
      <c r="O17" s="27">
        <f>SUMIF(出納簿!$C$5:$C$24,M17,出納簿!$H$5:$H$24)</f>
        <v>0</v>
      </c>
    </row>
    <row r="18" spans="1:15" ht="20.100000000000001" customHeight="1" x14ac:dyDescent="0.15">
      <c r="A18" s="3" t="str">
        <f t="shared" si="0"/>
        <v/>
      </c>
      <c r="B18" s="30"/>
      <c r="C18" s="37"/>
      <c r="D18" s="22" t="str">
        <f t="shared" si="2"/>
        <v/>
      </c>
      <c r="E18" s="23"/>
      <c r="F18" s="23"/>
      <c r="G18" s="24"/>
      <c r="H18" s="24"/>
      <c r="I18" s="35" t="str">
        <f t="shared" si="1"/>
        <v/>
      </c>
      <c r="J18" s="21">
        <v>301</v>
      </c>
      <c r="K18" s="38"/>
      <c r="L18" s="27">
        <f>SUMIF(出納簿!$C$5:$C$24,J18,出納簿!$G$5:$G$24)</f>
        <v>0</v>
      </c>
      <c r="M18" s="28">
        <v>703</v>
      </c>
      <c r="N18" s="26"/>
      <c r="O18" s="27">
        <f>SUMIF(出納簿!$C$5:$C$24,M18,出納簿!$H$5:$H$24)</f>
        <v>0</v>
      </c>
    </row>
    <row r="19" spans="1:15" ht="20.100000000000001" customHeight="1" x14ac:dyDescent="0.15">
      <c r="A19" s="3" t="str">
        <f t="shared" si="0"/>
        <v/>
      </c>
      <c r="B19" s="30"/>
      <c r="C19" s="37"/>
      <c r="D19" s="22" t="str">
        <f t="shared" si="2"/>
        <v/>
      </c>
      <c r="E19" s="23"/>
      <c r="F19" s="23"/>
      <c r="G19" s="24"/>
      <c r="H19" s="39"/>
      <c r="I19" s="35" t="str">
        <f t="shared" si="1"/>
        <v/>
      </c>
      <c r="J19" s="21">
        <v>302</v>
      </c>
      <c r="K19" s="38"/>
      <c r="L19" s="27">
        <f>SUMIF(出納簿!$C$5:$C$24,J19,出納簿!$G$5:$G$24)</f>
        <v>0</v>
      </c>
      <c r="M19" s="28">
        <v>704</v>
      </c>
      <c r="N19" s="40"/>
      <c r="O19" s="27">
        <f>SUMIF(出納簿!$C$5:$C$24,M19,出納簿!$H$5:$H$24)</f>
        <v>0</v>
      </c>
    </row>
    <row r="20" spans="1:15" ht="20.100000000000001" customHeight="1" x14ac:dyDescent="0.15">
      <c r="A20" s="3" t="str">
        <f t="shared" si="0"/>
        <v/>
      </c>
      <c r="B20" s="41"/>
      <c r="C20" s="37"/>
      <c r="D20" s="22" t="str">
        <f t="shared" si="2"/>
        <v/>
      </c>
      <c r="E20" s="23"/>
      <c r="F20" s="23"/>
      <c r="G20" s="24"/>
      <c r="H20" s="24"/>
      <c r="I20" s="35" t="str">
        <f t="shared" si="1"/>
        <v/>
      </c>
      <c r="J20" s="21">
        <v>400</v>
      </c>
      <c r="K20" s="26"/>
      <c r="L20" s="27">
        <f>SUMIF(出納簿!$C$5:$C$24,J20,出納簿!$G$5:$G$24)</f>
        <v>0</v>
      </c>
      <c r="M20" s="28">
        <v>705</v>
      </c>
      <c r="N20" s="26"/>
      <c r="O20" s="27">
        <f>SUMIF(出納簿!$C$5:$C$24,M20,出納簿!$H$5:$H$24)</f>
        <v>0</v>
      </c>
    </row>
    <row r="21" spans="1:15" ht="20.100000000000001" customHeight="1" x14ac:dyDescent="0.15">
      <c r="A21" s="3" t="str">
        <f t="shared" si="0"/>
        <v/>
      </c>
      <c r="B21" s="41"/>
      <c r="C21" s="37"/>
      <c r="D21" s="22" t="str">
        <f t="shared" si="2"/>
        <v/>
      </c>
      <c r="E21" s="23"/>
      <c r="F21" s="23"/>
      <c r="G21" s="24"/>
      <c r="H21" s="24"/>
      <c r="I21" s="35" t="str">
        <f t="shared" si="1"/>
        <v/>
      </c>
      <c r="J21" s="21">
        <v>401</v>
      </c>
      <c r="K21" s="26"/>
      <c r="L21" s="27">
        <f>SUMIF(出納簿!$C$5:$C$24,J21,出納簿!$G$5:$G$24)</f>
        <v>0</v>
      </c>
      <c r="M21" s="28">
        <v>710</v>
      </c>
      <c r="N21" s="42"/>
      <c r="O21" s="27">
        <f>SUMIF(出納簿!$C$5:$C$24,M21,出納簿!$H$5:$H$24)</f>
        <v>0</v>
      </c>
    </row>
    <row r="22" spans="1:15" ht="20.100000000000001" customHeight="1" x14ac:dyDescent="0.15">
      <c r="A22" s="3" t="str">
        <f t="shared" si="0"/>
        <v/>
      </c>
      <c r="B22" s="41"/>
      <c r="C22" s="37"/>
      <c r="D22" s="22" t="str">
        <f t="shared" si="2"/>
        <v/>
      </c>
      <c r="E22" s="23"/>
      <c r="F22" s="23"/>
      <c r="G22" s="24"/>
      <c r="H22" s="24"/>
      <c r="I22" s="35" t="str">
        <f t="shared" si="1"/>
        <v/>
      </c>
      <c r="J22" s="21">
        <v>402</v>
      </c>
      <c r="K22" s="26"/>
      <c r="L22" s="27">
        <f>SUMIF(出納簿!$C$5:$C$24,J22,出納簿!$G$5:$G$24)</f>
        <v>0</v>
      </c>
      <c r="M22" s="28">
        <v>711</v>
      </c>
      <c r="N22" s="42"/>
      <c r="O22" s="27">
        <f>SUMIF(出納簿!$C$5:$C$24,M22,出納簿!$H$5:$H$24)</f>
        <v>0</v>
      </c>
    </row>
    <row r="23" spans="1:15" ht="20.100000000000001" customHeight="1" x14ac:dyDescent="0.15">
      <c r="A23" s="3" t="str">
        <f t="shared" si="0"/>
        <v/>
      </c>
      <c r="B23" s="43"/>
      <c r="C23" s="37"/>
      <c r="D23" s="22" t="str">
        <f t="shared" si="2"/>
        <v/>
      </c>
      <c r="E23" s="23"/>
      <c r="F23" s="23"/>
      <c r="G23" s="24"/>
      <c r="H23" s="24"/>
      <c r="I23" s="35" t="str">
        <f t="shared" si="1"/>
        <v/>
      </c>
      <c r="J23" s="21">
        <v>403</v>
      </c>
      <c r="K23" s="26"/>
      <c r="L23" s="27">
        <f>SUM(L5:L22)</f>
        <v>0</v>
      </c>
      <c r="M23" s="28">
        <v>713</v>
      </c>
      <c r="N23" s="42"/>
      <c r="O23" s="27">
        <f>SUMIF(出納簿!$C$5:$C$24,M23,出納簿!$H$5:$H$24)</f>
        <v>0</v>
      </c>
    </row>
    <row r="24" spans="1:15" ht="20.100000000000001" customHeight="1" x14ac:dyDescent="0.15">
      <c r="A24" s="3" t="str">
        <f t="shared" si="0"/>
        <v/>
      </c>
      <c r="B24" s="43"/>
      <c r="C24" s="37"/>
      <c r="D24" s="22" t="str">
        <f t="shared" si="2"/>
        <v/>
      </c>
      <c r="E24" s="23"/>
      <c r="F24" s="23"/>
      <c r="G24" s="24"/>
      <c r="H24" s="24"/>
      <c r="I24" s="35" t="str">
        <f t="shared" si="1"/>
        <v/>
      </c>
      <c r="J24" s="42"/>
      <c r="K24" s="42" t="s">
        <v>15</v>
      </c>
      <c r="L24" s="27">
        <f>SUM(L6:L23)</f>
        <v>0</v>
      </c>
      <c r="M24" s="21"/>
      <c r="N24" s="42" t="s">
        <v>15</v>
      </c>
      <c r="O24" s="27">
        <f>SUM(O6:O23)</f>
        <v>0</v>
      </c>
    </row>
    <row r="25" spans="1:15" x14ac:dyDescent="0.15">
      <c r="A25" s="3" t="e">
        <f>IF(#REF!="","",ROW()+100)</f>
        <v>#REF!</v>
      </c>
      <c r="B25" s="44"/>
      <c r="C25" s="44"/>
      <c r="D25" s="4"/>
      <c r="E25" s="4"/>
      <c r="F25" s="4"/>
      <c r="G25" s="45"/>
      <c r="H25" s="45"/>
      <c r="I25" s="4"/>
      <c r="J25" s="4"/>
      <c r="K25" s="4"/>
      <c r="L25" s="4"/>
      <c r="M25" s="4"/>
      <c r="N25" s="4"/>
      <c r="O25" s="4"/>
    </row>
    <row r="26" spans="1:15" x14ac:dyDescent="0.15">
      <c r="A26" s="3" t="e">
        <f>IF(#REF!="","",ROW()+100)</f>
        <v>#REF!</v>
      </c>
      <c r="B26" s="44"/>
      <c r="C26" s="44"/>
      <c r="D26" s="4"/>
      <c r="E26" s="4"/>
      <c r="F26" s="4"/>
      <c r="G26" s="45"/>
      <c r="H26" s="45"/>
      <c r="I26" s="4"/>
      <c r="J26" s="4" t="s">
        <v>20</v>
      </c>
      <c r="K26" s="4"/>
      <c r="L26" s="4"/>
      <c r="M26" s="4"/>
      <c r="N26" s="4"/>
      <c r="O26" s="4"/>
    </row>
    <row r="27" spans="1:15" x14ac:dyDescent="0.15">
      <c r="A27" s="3" t="e">
        <f>IF(#REF!="","",ROW()+100)</f>
        <v>#REF!</v>
      </c>
      <c r="B27" s="44"/>
      <c r="C27" s="44"/>
      <c r="D27" s="4"/>
      <c r="E27" s="4"/>
      <c r="F27" s="4"/>
      <c r="G27" s="45"/>
      <c r="H27" s="45"/>
      <c r="I27" s="4"/>
      <c r="J27" s="4" t="s">
        <v>23</v>
      </c>
      <c r="K27" s="4"/>
      <c r="L27" s="4"/>
      <c r="M27" s="4"/>
      <c r="N27" s="4"/>
      <c r="O27" s="4"/>
    </row>
    <row r="28" spans="1:15" x14ac:dyDescent="0.15">
      <c r="A28" s="3" t="e">
        <f>IF(#REF!="","",ROW()+100)</f>
        <v>#REF!</v>
      </c>
      <c r="B28" s="44"/>
      <c r="C28" s="44"/>
      <c r="D28" s="4"/>
      <c r="E28" s="4"/>
      <c r="F28" s="4"/>
      <c r="G28" s="45"/>
      <c r="H28" s="45"/>
      <c r="I28" s="4"/>
      <c r="J28" s="4" t="s">
        <v>17</v>
      </c>
      <c r="K28" s="4"/>
      <c r="L28" s="4"/>
      <c r="M28" s="4"/>
      <c r="N28" s="4"/>
      <c r="O28" s="4"/>
    </row>
    <row r="29" spans="1:15" x14ac:dyDescent="0.15">
      <c r="A29" s="3" t="e">
        <f>IF(#REF!="","",ROW()+100)</f>
        <v>#REF!</v>
      </c>
      <c r="B29" s="44"/>
      <c r="C29" s="44"/>
      <c r="D29" s="4"/>
      <c r="E29" s="4"/>
      <c r="F29" s="4"/>
      <c r="G29" s="45"/>
      <c r="H29" s="45"/>
      <c r="I29" s="4"/>
      <c r="J29" s="4" t="s">
        <v>24</v>
      </c>
      <c r="K29" s="4"/>
      <c r="L29" s="4"/>
      <c r="M29" s="4"/>
      <c r="N29" s="4"/>
      <c r="O29" s="4"/>
    </row>
    <row r="30" spans="1:15" x14ac:dyDescent="0.15">
      <c r="A30" s="3" t="e">
        <f>IF(#REF!="","",ROW()+100)</f>
        <v>#REF!</v>
      </c>
      <c r="B30" s="44"/>
      <c r="C30" s="44"/>
      <c r="D30" s="4"/>
      <c r="E30" s="4"/>
      <c r="F30" s="4"/>
      <c r="G30" s="45"/>
      <c r="H30" s="45"/>
      <c r="I30" s="4"/>
      <c r="J30" s="4" t="s">
        <v>18</v>
      </c>
      <c r="K30" s="4"/>
      <c r="L30" s="4"/>
      <c r="M30" s="4"/>
      <c r="N30" s="4"/>
      <c r="O30" s="4"/>
    </row>
    <row r="31" spans="1:15" x14ac:dyDescent="0.15">
      <c r="A31" s="3" t="e">
        <f>IF(#REF!="","",ROW()+100)</f>
        <v>#REF!</v>
      </c>
      <c r="B31" s="44"/>
      <c r="C31" s="44"/>
      <c r="D31" s="4"/>
      <c r="E31" s="4"/>
      <c r="F31" s="4"/>
      <c r="G31" s="45"/>
      <c r="H31" s="45"/>
      <c r="I31" s="4"/>
      <c r="J31" s="4" t="s">
        <v>25</v>
      </c>
      <c r="K31" s="4"/>
      <c r="L31" s="4"/>
      <c r="M31" s="4"/>
      <c r="N31" s="4"/>
      <c r="O31" s="4"/>
    </row>
    <row r="32" spans="1:15" x14ac:dyDescent="0.15">
      <c r="A32" s="3" t="e">
        <f>IF(#REF!="","",ROW()+100)</f>
        <v>#REF!</v>
      </c>
      <c r="B32" s="44"/>
      <c r="C32" s="44"/>
      <c r="D32" s="4"/>
      <c r="E32" s="4"/>
      <c r="F32" s="4"/>
      <c r="G32" s="45"/>
      <c r="H32" s="45"/>
      <c r="I32" s="4"/>
      <c r="J32" s="4" t="s">
        <v>19</v>
      </c>
      <c r="K32" s="4"/>
      <c r="L32" s="4"/>
      <c r="M32" s="4"/>
      <c r="N32" s="4"/>
      <c r="O32" s="4"/>
    </row>
    <row r="33" spans="1:1" x14ac:dyDescent="0.15">
      <c r="A33" s="3" t="e">
        <f>IF(#REF!="","",ROW()+100)</f>
        <v>#REF!</v>
      </c>
    </row>
    <row r="34" spans="1:1" x14ac:dyDescent="0.15">
      <c r="A34" s="3" t="e">
        <f>IF(#REF!="","",ROW()+100)</f>
        <v>#REF!</v>
      </c>
    </row>
    <row r="35" spans="1:1" x14ac:dyDescent="0.15">
      <c r="A35" s="3" t="e">
        <f>IF(#REF!="","",ROW()+100)</f>
        <v>#REF!</v>
      </c>
    </row>
    <row r="36" spans="1:1" x14ac:dyDescent="0.15">
      <c r="A36" s="3" t="e">
        <f>IF(#REF!="","",ROW()+100)</f>
        <v>#REF!</v>
      </c>
    </row>
    <row r="37" spans="1:1" x14ac:dyDescent="0.15">
      <c r="A37" s="3" t="e">
        <f>IF(#REF!="","",ROW()+100)</f>
        <v>#REF!</v>
      </c>
    </row>
    <row r="38" spans="1:1" ht="0.75" customHeight="1" x14ac:dyDescent="0.15">
      <c r="A38" s="3" t="e">
        <f>IF(#REF!="","",ROW()+100)</f>
        <v>#REF!</v>
      </c>
    </row>
    <row r="39" spans="1:1" ht="1.5" hidden="1" customHeight="1" x14ac:dyDescent="0.15">
      <c r="A39" s="3" t="e">
        <f>IF(#REF!="","",ROW()+100)</f>
        <v>#REF!</v>
      </c>
    </row>
    <row r="40" spans="1:1" hidden="1" x14ac:dyDescent="0.15">
      <c r="A40" s="3" t="e">
        <f>IF(#REF!="","",ROW()+100)</f>
        <v>#REF!</v>
      </c>
    </row>
    <row r="41" spans="1:1" hidden="1" x14ac:dyDescent="0.15">
      <c r="A41" s="3" t="e">
        <f>IF(#REF!="","",ROW()+100)</f>
        <v>#REF!</v>
      </c>
    </row>
    <row r="42" spans="1:1" hidden="1" x14ac:dyDescent="0.15">
      <c r="A42" s="3" t="e">
        <f>IF(#REF!="","",ROW()+100)</f>
        <v>#REF!</v>
      </c>
    </row>
    <row r="43" spans="1:1" hidden="1" x14ac:dyDescent="0.15">
      <c r="A43" s="3" t="e">
        <f>IF(#REF!="","",ROW()+100)</f>
        <v>#REF!</v>
      </c>
    </row>
    <row r="44" spans="1:1" hidden="1" x14ac:dyDescent="0.15">
      <c r="A44" s="3" t="e">
        <f>IF(#REF!="","",ROW()+100)</f>
        <v>#REF!</v>
      </c>
    </row>
    <row r="45" spans="1:1" hidden="1" x14ac:dyDescent="0.15">
      <c r="A45" s="3" t="e">
        <f>IF(#REF!="","",ROW()+100)</f>
        <v>#REF!</v>
      </c>
    </row>
    <row r="46" spans="1:1" hidden="1" x14ac:dyDescent="0.15">
      <c r="A46" s="3" t="e">
        <f>IF(#REF!="","",ROW()+100)</f>
        <v>#REF!</v>
      </c>
    </row>
    <row r="47" spans="1:1" hidden="1" x14ac:dyDescent="0.15">
      <c r="A47" s="3" t="e">
        <f>IF(#REF!="","",ROW()+100)</f>
        <v>#REF!</v>
      </c>
    </row>
    <row r="48" spans="1:1" hidden="1" x14ac:dyDescent="0.15">
      <c r="A48" s="3" t="e">
        <f>IF(#REF!="","",ROW()+100)</f>
        <v>#REF!</v>
      </c>
    </row>
    <row r="49" spans="1:1" hidden="1" x14ac:dyDescent="0.15">
      <c r="A49" s="3" t="e">
        <f>IF(#REF!="","",ROW()+100)</f>
        <v>#REF!</v>
      </c>
    </row>
    <row r="50" spans="1:1" hidden="1" x14ac:dyDescent="0.15">
      <c r="A50" s="3" t="e">
        <f>IF(#REF!="","",ROW()+100)</f>
        <v>#REF!</v>
      </c>
    </row>
    <row r="51" spans="1:1" hidden="1" x14ac:dyDescent="0.15">
      <c r="A51" s="3" t="e">
        <f>IF(#REF!="","",ROW()+100)</f>
        <v>#REF!</v>
      </c>
    </row>
    <row r="52" spans="1:1" hidden="1" x14ac:dyDescent="0.15">
      <c r="A52" s="3" t="e">
        <f>IF(#REF!="","",ROW()+100)</f>
        <v>#REF!</v>
      </c>
    </row>
  </sheetData>
  <mergeCells count="9">
    <mergeCell ref="N1:O1"/>
    <mergeCell ref="D3:H3"/>
    <mergeCell ref="B3:C3"/>
    <mergeCell ref="K4:O4"/>
    <mergeCell ref="N2:O2"/>
    <mergeCell ref="P2:T2"/>
    <mergeCell ref="B2:E2"/>
    <mergeCell ref="F2:M2"/>
    <mergeCell ref="I3:O3"/>
  </mergeCells>
  <phoneticPr fontId="2"/>
  <pageMargins left="0.47244094488188981" right="0.27559055118110237" top="0.23622047244094491" bottom="0.23622047244094491" header="0.15748031496062992" footer="0.19685039370078741"/>
  <pageSetup paperSize="9" scale="85" orientation="landscape" horizontalDpi="4294967294" verticalDpi="0" r:id="rId1"/>
  <headerFooter alignWithMargins="0">
    <oddFooter>&amp;C&amp;P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出納簿</vt:lpstr>
      <vt:lpstr>出納簿!Print_Titles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全日本サーフ</dc:creator>
  <cp:lastModifiedBy>全日本サーフ</cp:lastModifiedBy>
  <cp:lastPrinted>2021-11-17T12:05:15Z</cp:lastPrinted>
  <dcterms:created xsi:type="dcterms:W3CDTF">2004-01-30T18:37:57Z</dcterms:created>
  <dcterms:modified xsi:type="dcterms:W3CDTF">2023-03-07T02:56:47Z</dcterms:modified>
</cp:coreProperties>
</file>